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<sst xmlns="http://schemas.openxmlformats.org/spreadsheetml/2006/main" count="131" uniqueCount="94">
  <si>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</si>
  <si>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</si>
  <si>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</si>
  <si>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</si>
  <si>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</si>
  <si>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</si>
  <si>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</si>
  <si>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</si>
  <si>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</si>
  <si>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</si>
  <si>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</si>
  <si>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</si>
  <si>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</si>
  <si>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</si>
  <si>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</si>
  <si>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</si>
  <si>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</si>
  <si>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</si>
  <si>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</si>
  <si>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</si>
  <si>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</si>
  <si>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</si>
  <si>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</si>
  <si>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</si>
  <si>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</si>
  <si>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</si>
  <si>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</si>
  <si>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</si>
  <si>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</si>
  <si>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</si>
  <si>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</si>
  <si>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</si>
  <si>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</si>
  <si>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</si>
  <si>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</si>
  <si>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</si>
  <si>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</si>
  <si>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</si>
  <si>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</si>
  <si>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</si>
  <si>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</si>
  <si>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</si>
  <si>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</si>
  <si>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</si>
  <si>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</si>
  <si>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</si>
  <si>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</si>
  <si>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</si>
  <si>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</si>
  <si>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</si>
  <si>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</si>
  <si>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</si>
  <si>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</si>
  <si>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</si>
  <si>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</si>
  <si>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</si>
  <si>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</si>
  <si>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</si>
  <si>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</si>
  <si>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</si>
  <si>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</si>
  <si>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</si>
  <si>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</si>
  <si>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</si>
  <si>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</si>
  <si>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</si>
  <si>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</si>
  <si>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</si>
  <si>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</si>
  <si>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</si>
  <si>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</si>
  <si>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</si>
  <si>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</si>
  <si>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</si>
  <si>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</si>
  <si>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</si>
  <si>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</si>
  <si>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</si>
  <si>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</si>
  <si>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</si>
  <si>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</si>
  <si>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</si>
  <si>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</si>
  <si>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</si>
  <si>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</si>
  <si>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</si>
  <si>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</si>
  <si>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</si>
  <si>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</si>
  <si>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</si>
  <si>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</si>
  <si>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</si>
  <si>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06/2012</t>
  </si>
  <si>
    <t>Data da Publicação: 20/07/2012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</si>
</sst>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67">
      <selection activeCell="E75" sqref="E7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8" t="s">
        <v>3</v>
      </c>
      <c r="B12" s="19"/>
      <c r="C12" s="20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5" t="s">
        <v>6</v>
      </c>
      <c r="B18" s="15" t="s">
        <v>7</v>
      </c>
      <c r="C18" s="16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f>57245013.57-93022.78-560741.12</f>
        <v>56591249.67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22509961.08</v>
      </c>
    </row>
    <row r="21" spans="1:3" s="3" customFormat="1" ht="18.75" customHeight="1">
      <c r="A21" s="10" t="s">
        <v>13</v>
      </c>
      <c r="B21" s="10" t="s">
        <v>14</v>
      </c>
      <c r="C21" s="11">
        <f>8387180.62+93022.78+560741.12</f>
        <v>9040944.52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88142155.27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5" t="s">
        <v>6</v>
      </c>
      <c r="B26" s="15" t="s">
        <v>7</v>
      </c>
      <c r="C26" s="16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27599.43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2731499.07</v>
      </c>
    </row>
    <row r="29" spans="1:3" s="3" customFormat="1" ht="18.75" customHeight="1">
      <c r="A29" s="10" t="s">
        <v>13</v>
      </c>
      <c r="B29" s="10" t="s">
        <v>21</v>
      </c>
      <c r="C29" s="11">
        <v>301544.42</v>
      </c>
    </row>
    <row r="30" spans="1:3" s="3" customFormat="1" ht="33" customHeight="1">
      <c r="A30" s="10" t="s">
        <v>15</v>
      </c>
      <c r="B30" s="10" t="s">
        <v>22</v>
      </c>
      <c r="C30" s="11">
        <v>1293439</v>
      </c>
    </row>
    <row r="31" spans="1:3" s="3" customFormat="1" ht="17.25" customHeight="1">
      <c r="A31" s="10" t="s">
        <v>23</v>
      </c>
      <c r="B31" s="10" t="s">
        <v>24</v>
      </c>
      <c r="C31" s="11">
        <f>451815.32+39105.5</f>
        <v>490920.82</v>
      </c>
    </row>
    <row r="32" spans="1:3" s="3" customFormat="1" ht="17.25" customHeight="1">
      <c r="A32" s="10" t="s">
        <v>25</v>
      </c>
      <c r="B32" s="10" t="s">
        <v>26</v>
      </c>
      <c r="C32" s="11">
        <f>38225.45+9695.53</f>
        <v>47920.979999999996</v>
      </c>
    </row>
    <row r="33" spans="1:3" s="3" customFormat="1" ht="17.25" customHeight="1">
      <c r="A33" s="10" t="s">
        <v>27</v>
      </c>
      <c r="B33" s="10" t="s">
        <v>28</v>
      </c>
      <c r="C33" s="11">
        <f>95821.46+410385.32+48561.92</f>
        <v>554768.7000000001</v>
      </c>
    </row>
    <row r="34" spans="1:3" s="3" customFormat="1" ht="17.25" customHeight="1">
      <c r="A34" s="10" t="s">
        <v>29</v>
      </c>
      <c r="B34" s="10" t="s">
        <v>30</v>
      </c>
      <c r="C34" s="11">
        <f>473378.94+739033.65</f>
        <v>1212412.59</v>
      </c>
    </row>
    <row r="35" spans="1:3" s="3" customFormat="1" ht="17.25" customHeight="1">
      <c r="A35" s="10" t="s">
        <v>31</v>
      </c>
      <c r="B35" s="10" t="s">
        <v>32</v>
      </c>
      <c r="C35" s="11">
        <f>79505.04</f>
        <v>79505.04</v>
      </c>
    </row>
    <row r="36" spans="1:3" s="3" customFormat="1" ht="17.25" customHeight="1">
      <c r="A36" s="10" t="s">
        <v>33</v>
      </c>
      <c r="B36" s="10" t="s">
        <v>34</v>
      </c>
      <c r="C36" s="11">
        <v>373545.81</v>
      </c>
    </row>
    <row r="37" spans="1:3" s="3" customFormat="1" ht="17.25" customHeight="1">
      <c r="A37" s="10" t="s">
        <v>35</v>
      </c>
      <c r="B37" s="10" t="s">
        <v>36</v>
      </c>
      <c r="C37" s="11">
        <v>106457.56</v>
      </c>
    </row>
    <row r="38" spans="1:3" s="3" customFormat="1" ht="17.25" customHeight="1">
      <c r="A38" s="10" t="s">
        <v>37</v>
      </c>
      <c r="B38" s="10" t="s">
        <v>38</v>
      </c>
      <c r="C38" s="11">
        <v>468833.63</v>
      </c>
    </row>
    <row r="39" spans="1:3" s="3" customFormat="1" ht="105">
      <c r="A39" s="10" t="s">
        <v>39</v>
      </c>
      <c r="B39" s="10" t="s">
        <v>89</v>
      </c>
      <c r="C39" s="12">
        <f>42750.92+9959.28+15833.69-26.64</f>
        <v>68517.25</v>
      </c>
    </row>
    <row r="40" spans="1:3" s="3" customFormat="1" ht="17.25" customHeight="1">
      <c r="A40" s="10" t="s">
        <v>40</v>
      </c>
      <c r="B40" s="10" t="s">
        <v>41</v>
      </c>
      <c r="C40" s="11">
        <f>428575.16+2732.16</f>
        <v>431307.31999999995</v>
      </c>
    </row>
    <row r="41" spans="1:3" s="3" customFormat="1" ht="17.25" customHeight="1">
      <c r="A41" s="10" t="s">
        <v>42</v>
      </c>
      <c r="B41" s="10" t="s">
        <v>43</v>
      </c>
      <c r="C41" s="12">
        <f>649090.71+15217.6</f>
        <v>664308.3099999999</v>
      </c>
    </row>
    <row r="42" spans="1:3" s="3" customFormat="1" ht="17.25" customHeight="1">
      <c r="A42" s="10" t="s">
        <v>44</v>
      </c>
      <c r="B42" s="10" t="s">
        <v>45</v>
      </c>
      <c r="C42" s="11">
        <f>0+6779.75+0</f>
        <v>6779.75</v>
      </c>
    </row>
    <row r="43" spans="1:3" s="3" customFormat="1" ht="32.25" customHeight="1">
      <c r="A43" s="10" t="s">
        <v>46</v>
      </c>
      <c r="B43" s="10" t="s">
        <v>47</v>
      </c>
      <c r="C43" s="11">
        <f>509564.96+67962.15</f>
        <v>577527.11</v>
      </c>
    </row>
    <row r="44" spans="1:3" s="3" customFormat="1" ht="17.25" customHeight="1">
      <c r="A44" s="10" t="s">
        <v>48</v>
      </c>
      <c r="B44" s="10" t="s">
        <v>49</v>
      </c>
      <c r="C44" s="12">
        <f>21189.62+74802</f>
        <v>95991.62</v>
      </c>
    </row>
    <row r="45" spans="1:3" s="3" customFormat="1" ht="17.25" customHeight="1">
      <c r="A45" s="10" t="s">
        <v>50</v>
      </c>
      <c r="B45" s="10" t="s">
        <v>51</v>
      </c>
      <c r="C45" s="11">
        <v>190550</v>
      </c>
    </row>
    <row r="46" spans="1:3" s="3" customFormat="1" ht="30">
      <c r="A46" s="10" t="s">
        <v>52</v>
      </c>
      <c r="B46" s="10" t="s">
        <v>53</v>
      </c>
      <c r="C46" s="12">
        <v>3773.78</v>
      </c>
    </row>
    <row r="47" spans="1:3" s="3" customFormat="1" ht="17.25" customHeight="1">
      <c r="A47" s="10" t="s">
        <v>54</v>
      </c>
      <c r="B47" s="10" t="s">
        <v>55</v>
      </c>
      <c r="C47" s="11">
        <v>0</v>
      </c>
    </row>
    <row r="48" spans="1:3" s="3" customFormat="1" ht="17.25" customHeight="1">
      <c r="A48" s="10" t="s">
        <v>56</v>
      </c>
      <c r="B48" s="10" t="s">
        <v>57</v>
      </c>
      <c r="C48" s="11">
        <v>39735.54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247209.92+1650</f>
        <v>248859.92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f>773865.39-48561.92-67962.15</f>
        <v>657341.32</v>
      </c>
      <c r="D52" s="5"/>
    </row>
    <row r="53" spans="1:4" s="3" customFormat="1" ht="15" customHeight="1">
      <c r="A53" s="10"/>
      <c r="B53" s="10" t="s">
        <v>17</v>
      </c>
      <c r="C53" s="11">
        <f>SUM(C27:C52)</f>
        <v>10673138.969999997</v>
      </c>
      <c r="D53" s="5"/>
    </row>
    <row r="54" spans="1:3" s="3" customFormat="1" ht="21" customHeight="1">
      <c r="A54" s="4"/>
      <c r="B54" s="5">
        <f>C54-C53</f>
        <v>-10673138.969999997</v>
      </c>
      <c r="C54" s="5"/>
    </row>
    <row r="55" spans="1:3" s="3" customFormat="1" ht="18" customHeight="1">
      <c r="A55" s="4" t="s">
        <v>66</v>
      </c>
      <c r="C55" s="1"/>
    </row>
    <row r="56" spans="1:3" s="3" customFormat="1" ht="18.75" customHeight="1">
      <c r="A56" s="15" t="s">
        <v>6</v>
      </c>
      <c r="B56" s="15" t="s">
        <v>7</v>
      </c>
      <c r="C56" s="16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f>18428.86</f>
        <v>18428.86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f>-156721+156721</f>
        <v>0</v>
      </c>
    </row>
    <row r="60" spans="1:3" s="3" customFormat="1" ht="16.5" customHeight="1">
      <c r="A60" s="10" t="s">
        <v>15</v>
      </c>
      <c r="B60" s="10" t="s">
        <v>70</v>
      </c>
      <c r="C60" s="14">
        <v>0</v>
      </c>
    </row>
    <row r="61" spans="1:3" s="3" customFormat="1" ht="16.5" customHeight="1">
      <c r="A61" s="10" t="s">
        <v>23</v>
      </c>
      <c r="B61" s="10" t="s">
        <v>71</v>
      </c>
      <c r="C61" s="11">
        <v>167174.92</v>
      </c>
    </row>
    <row r="62" spans="1:3" s="3" customFormat="1" ht="16.5" customHeight="1">
      <c r="A62" s="10"/>
      <c r="B62" s="10" t="s">
        <v>17</v>
      </c>
      <c r="C62" s="11">
        <f>SUM(C57:C61)</f>
        <v>185603.78000000003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8.75" customHeight="1">
      <c r="A65" s="15" t="s">
        <v>6</v>
      </c>
      <c r="B65" s="15" t="s">
        <v>7</v>
      </c>
      <c r="C65" s="16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21" t="s">
        <v>75</v>
      </c>
      <c r="B70" s="21"/>
      <c r="C70" s="21"/>
    </row>
    <row r="71" spans="1:3" s="3" customFormat="1" ht="18.75" customHeight="1">
      <c r="A71" s="15" t="s">
        <v>6</v>
      </c>
      <c r="B71" s="15" t="s">
        <v>85</v>
      </c>
      <c r="C71" s="16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f>32320702.13+12046619.37+23655907.38+692689.97+6422.26-1562.72</f>
        <v>68720778.39</v>
      </c>
    </row>
    <row r="73" spans="1:3" s="3" customFormat="1" ht="17.25" customHeight="1">
      <c r="A73" s="10" t="s">
        <v>11</v>
      </c>
      <c r="B73" s="10" t="s">
        <v>77</v>
      </c>
      <c r="C73" s="11">
        <f>4900000+3769747.58+2022940.33+9695.53+1562.72</f>
        <v>10703946.16</v>
      </c>
    </row>
    <row r="74" spans="1:3" s="3" customFormat="1" ht="17.25" customHeight="1">
      <c r="A74" s="10" t="s">
        <v>13</v>
      </c>
      <c r="B74" s="10" t="s">
        <v>78</v>
      </c>
      <c r="C74" s="11">
        <f>716666.67</f>
        <v>716666.67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80141391.22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8.75" customHeight="1">
      <c r="A79" s="15" t="s">
        <v>6</v>
      </c>
      <c r="B79" s="15" t="s">
        <v>86</v>
      </c>
      <c r="C79" s="16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3639626.32+1036.6</f>
        <v>3640662.92</v>
      </c>
    </row>
    <row r="82" spans="1:3" s="3" customFormat="1" ht="16.5" customHeight="1">
      <c r="A82" s="10" t="s">
        <v>13</v>
      </c>
      <c r="B82" s="10" t="s">
        <v>83</v>
      </c>
      <c r="C82" s="11">
        <v>0</v>
      </c>
    </row>
    <row r="83" spans="1:3" s="3" customFormat="1" ht="16.5" customHeight="1">
      <c r="A83" s="10" t="s">
        <v>15</v>
      </c>
      <c r="B83" s="10" t="s">
        <v>84</v>
      </c>
      <c r="C83" s="11">
        <f>21206.88+34361.17-3380.33+15721.55+184+5.53</f>
        <v>68098.8</v>
      </c>
    </row>
    <row r="84" spans="1:3" s="3" customFormat="1" ht="16.5" customHeight="1">
      <c r="A84" s="10"/>
      <c r="B84" s="10" t="s">
        <v>17</v>
      </c>
      <c r="C84" s="11">
        <f>SUM(C80:C83)</f>
        <v>3708761.7199999997</v>
      </c>
    </row>
    <row r="85" ht="12.75">
      <c r="A85" s="6" t="s">
        <v>88</v>
      </c>
    </row>
    <row r="86" spans="1:3" ht="12" customHeight="1">
      <c r="A86" s="22" t="s">
        <v>90</v>
      </c>
      <c r="B86" s="22"/>
      <c r="C86" s="22"/>
    </row>
    <row r="87" spans="1:3" s="13" customFormat="1" ht="21" customHeight="1">
      <c r="A87" s="23" t="s">
        <v>91</v>
      </c>
      <c r="B87" s="23"/>
      <c r="C87" s="23"/>
    </row>
    <row r="88" spans="1:3" s="13" customFormat="1" ht="16.5" customHeight="1">
      <c r="A88" s="17"/>
      <c r="B88" s="17"/>
      <c r="C88" s="17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2012-07-05T20:12:19Z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